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23535" windowHeight="9960"/>
  </bookViews>
  <sheets>
    <sheet name="결산공고_파인디앤씨" sheetId="1" r:id="rId1"/>
  </sheets>
  <definedNames>
    <definedName name="_xlnm.Print_Area" localSheetId="0">결산공고_파인디앤씨!$A$1:$G$80</definedName>
  </definedNames>
  <calcPr calcId="124519"/>
</workbook>
</file>

<file path=xl/calcChain.xml><?xml version="1.0" encoding="utf-8"?>
<calcChain xmlns="http://schemas.openxmlformats.org/spreadsheetml/2006/main">
  <c r="G23" i="1"/>
  <c r="G30" l="1"/>
  <c r="C57" l="1"/>
  <c r="C61"/>
  <c r="G7" l="1"/>
  <c r="G20"/>
  <c r="C8"/>
  <c r="G28" l="1"/>
  <c r="G36"/>
  <c r="G45"/>
  <c r="G38"/>
  <c r="G32"/>
  <c r="C35"/>
  <c r="C42"/>
  <c r="C24"/>
  <c r="C34" l="1"/>
  <c r="G49"/>
  <c r="C31"/>
  <c r="C7" s="1"/>
  <c r="C71" l="1"/>
  <c r="G71"/>
</calcChain>
</file>

<file path=xl/sharedStrings.xml><?xml version="1.0" encoding="utf-8"?>
<sst xmlns="http://schemas.openxmlformats.org/spreadsheetml/2006/main" count="210" uniqueCount="170">
  <si>
    <t>(단위:원)</t>
    <phoneticPr fontId="3" type="noConversion"/>
  </si>
  <si>
    <t>금 액</t>
    <phoneticPr fontId="3" type="noConversion"/>
  </si>
  <si>
    <t>Ⅰ.</t>
    <phoneticPr fontId="3" type="noConversion"/>
  </si>
  <si>
    <t>유동자산</t>
    <phoneticPr fontId="3" type="noConversion"/>
  </si>
  <si>
    <t>유동부채</t>
    <phoneticPr fontId="3" type="noConversion"/>
  </si>
  <si>
    <t>(1)</t>
    <phoneticPr fontId="3" type="noConversion"/>
  </si>
  <si>
    <t>1.</t>
    <phoneticPr fontId="3" type="noConversion"/>
  </si>
  <si>
    <t>2.</t>
  </si>
  <si>
    <t>3.</t>
  </si>
  <si>
    <t>3.</t>
    <phoneticPr fontId="3" type="noConversion"/>
  </si>
  <si>
    <t>4.</t>
  </si>
  <si>
    <t>5.</t>
  </si>
  <si>
    <t>미지급비용</t>
    <phoneticPr fontId="3" type="noConversion"/>
  </si>
  <si>
    <t xml:space="preserve">  </t>
    <phoneticPr fontId="3" type="noConversion"/>
  </si>
  <si>
    <t xml:space="preserve"> 주식회사 파인디앤씨</t>
    <phoneticPr fontId="3" type="noConversion"/>
  </si>
  <si>
    <t>대표이사 홍 성 천</t>
    <phoneticPr fontId="3" type="noConversion"/>
  </si>
  <si>
    <t>현금및현금등가물</t>
    <phoneticPr fontId="3" type="noConversion"/>
  </si>
  <si>
    <t>매출채권</t>
    <phoneticPr fontId="3" type="noConversion"/>
  </si>
  <si>
    <t>4.</t>
    <phoneticPr fontId="3" type="noConversion"/>
  </si>
  <si>
    <t>5.</t>
    <phoneticPr fontId="3" type="noConversion"/>
  </si>
  <si>
    <t>2.</t>
    <phoneticPr fontId="3" type="noConversion"/>
  </si>
  <si>
    <t>재 무 상 태 표</t>
    <phoneticPr fontId="3" type="noConversion"/>
  </si>
  <si>
    <t>위와 같이 공고함.</t>
    <phoneticPr fontId="3" type="noConversion"/>
  </si>
  <si>
    <t>부가세대급금</t>
  </si>
  <si>
    <t>선급비용</t>
  </si>
  <si>
    <t>1.</t>
  </si>
  <si>
    <t>제품</t>
  </si>
  <si>
    <t>상품</t>
  </si>
  <si>
    <t>재공품</t>
  </si>
  <si>
    <t>원재료</t>
  </si>
  <si>
    <t>부재료</t>
  </si>
  <si>
    <t>예수금</t>
  </si>
  <si>
    <t>선수금</t>
  </si>
  <si>
    <t>장기차입금</t>
  </si>
  <si>
    <t>장기임대보증금</t>
  </si>
  <si>
    <t>퇴직연금운용자산</t>
  </si>
  <si>
    <t>계 정 과 목</t>
    <phoneticPr fontId="3" type="noConversion"/>
  </si>
  <si>
    <t>자산</t>
    <phoneticPr fontId="3" type="noConversion"/>
  </si>
  <si>
    <t>부채</t>
    <phoneticPr fontId="3" type="noConversion"/>
  </si>
  <si>
    <t>당좌자산</t>
    <phoneticPr fontId="3" type="noConversion"/>
  </si>
  <si>
    <t>매입채무</t>
    <phoneticPr fontId="3" type="noConversion"/>
  </si>
  <si>
    <t>단기차입금</t>
    <phoneticPr fontId="3" type="noConversion"/>
  </si>
  <si>
    <t>단기금융상품</t>
    <phoneticPr fontId="3" type="noConversion"/>
  </si>
  <si>
    <t>미지급금</t>
    <phoneticPr fontId="3" type="noConversion"/>
  </si>
  <si>
    <t>대손충당금</t>
    <phoneticPr fontId="3" type="noConversion"/>
  </si>
  <si>
    <t>6.</t>
    <phoneticPr fontId="3" type="noConversion"/>
  </si>
  <si>
    <t>5.</t>
    <phoneticPr fontId="3" type="noConversion"/>
  </si>
  <si>
    <t>미수금</t>
    <phoneticPr fontId="3" type="noConversion"/>
  </si>
  <si>
    <t>7.</t>
    <phoneticPr fontId="3" type="noConversion"/>
  </si>
  <si>
    <t>대손충당금(미수금)</t>
    <phoneticPr fontId="3" type="noConversion"/>
  </si>
  <si>
    <t>8.</t>
    <phoneticPr fontId="3" type="noConversion"/>
  </si>
  <si>
    <t>미지급법인세</t>
    <phoneticPr fontId="3" type="noConversion"/>
  </si>
  <si>
    <t>미수수익</t>
    <phoneticPr fontId="3" type="noConversion"/>
  </si>
  <si>
    <t>9.</t>
    <phoneticPr fontId="3" type="noConversion"/>
  </si>
  <si>
    <t>대손충당금(미수수익)</t>
    <phoneticPr fontId="3" type="noConversion"/>
  </si>
  <si>
    <t>10.</t>
    <phoneticPr fontId="3" type="noConversion"/>
  </si>
  <si>
    <t>단기대여금</t>
    <phoneticPr fontId="3" type="noConversion"/>
  </si>
  <si>
    <t>Ⅱ.</t>
    <phoneticPr fontId="3" type="noConversion"/>
  </si>
  <si>
    <t>비유동부채</t>
    <phoneticPr fontId="3" type="noConversion"/>
  </si>
  <si>
    <t>대손충당금(단기대여금)</t>
    <phoneticPr fontId="3" type="noConversion"/>
  </si>
  <si>
    <t>선급금</t>
    <phoneticPr fontId="3" type="noConversion"/>
  </si>
  <si>
    <t>11.</t>
    <phoneticPr fontId="3" type="noConversion"/>
  </si>
  <si>
    <t>선납법인세</t>
    <phoneticPr fontId="3" type="noConversion"/>
  </si>
  <si>
    <t>기타장기종업원충당부채</t>
    <phoneticPr fontId="3" type="noConversion"/>
  </si>
  <si>
    <t>(2)</t>
    <phoneticPr fontId="3" type="noConversion"/>
  </si>
  <si>
    <t>재고자산</t>
    <phoneticPr fontId="3" type="noConversion"/>
  </si>
  <si>
    <t>이연법인세부채</t>
    <phoneticPr fontId="3" type="noConversion"/>
  </si>
  <si>
    <t>부채총계</t>
    <phoneticPr fontId="3" type="noConversion"/>
  </si>
  <si>
    <t>자본</t>
    <phoneticPr fontId="3" type="noConversion"/>
  </si>
  <si>
    <t>Ⅰ.</t>
    <phoneticPr fontId="3" type="noConversion"/>
  </si>
  <si>
    <t>자본금</t>
    <phoneticPr fontId="3" type="noConversion"/>
  </si>
  <si>
    <t>1.</t>
    <phoneticPr fontId="3" type="noConversion"/>
  </si>
  <si>
    <t>자본금(보통주)</t>
    <phoneticPr fontId="3" type="noConversion"/>
  </si>
  <si>
    <t>(3)</t>
    <phoneticPr fontId="3" type="noConversion"/>
  </si>
  <si>
    <t>매각예정유동자산</t>
    <phoneticPr fontId="3" type="noConversion"/>
  </si>
  <si>
    <t>Ⅱ.</t>
    <phoneticPr fontId="3" type="noConversion"/>
  </si>
  <si>
    <t>자본잉여금</t>
    <phoneticPr fontId="3" type="noConversion"/>
  </si>
  <si>
    <t>매각예정유동자산(토지)</t>
    <phoneticPr fontId="3" type="noConversion"/>
  </si>
  <si>
    <t>주식발행초과금</t>
    <phoneticPr fontId="3" type="noConversion"/>
  </si>
  <si>
    <t>매각예정유동자산(건물)</t>
    <phoneticPr fontId="3" type="noConversion"/>
  </si>
  <si>
    <t>2.</t>
    <phoneticPr fontId="3" type="noConversion"/>
  </si>
  <si>
    <t>기타자본잉여금</t>
    <phoneticPr fontId="3" type="noConversion"/>
  </si>
  <si>
    <t>비유동자산</t>
    <phoneticPr fontId="3" type="noConversion"/>
  </si>
  <si>
    <t>3.</t>
    <phoneticPr fontId="3" type="noConversion"/>
  </si>
  <si>
    <t>(1)</t>
    <phoneticPr fontId="3" type="noConversion"/>
  </si>
  <si>
    <t>투자자산</t>
    <phoneticPr fontId="3" type="noConversion"/>
  </si>
  <si>
    <t>Ⅲ.</t>
    <phoneticPr fontId="3" type="noConversion"/>
  </si>
  <si>
    <t>기타포괄손익누계액</t>
    <phoneticPr fontId="3" type="noConversion"/>
  </si>
  <si>
    <t>매도가능증권평가이익</t>
    <phoneticPr fontId="3" type="noConversion"/>
  </si>
  <si>
    <t>관계기업에대한투자자산</t>
    <phoneticPr fontId="3" type="noConversion"/>
  </si>
  <si>
    <t>Ⅳ.</t>
    <phoneticPr fontId="3" type="noConversion"/>
  </si>
  <si>
    <t>이익잉여금</t>
    <phoneticPr fontId="3" type="noConversion"/>
  </si>
  <si>
    <t>종속기업에대한투자자산</t>
    <phoneticPr fontId="3" type="noConversion"/>
  </si>
  <si>
    <t>이익준비금</t>
    <phoneticPr fontId="3" type="noConversion"/>
  </si>
  <si>
    <t>투자부동산(토지)</t>
    <phoneticPr fontId="3" type="noConversion"/>
  </si>
  <si>
    <t>임의적립금</t>
    <phoneticPr fontId="3" type="noConversion"/>
  </si>
  <si>
    <t>5.</t>
    <phoneticPr fontId="3" type="noConversion"/>
  </si>
  <si>
    <t>투자부동산(건물)</t>
    <phoneticPr fontId="3" type="noConversion"/>
  </si>
  <si>
    <t>감가상각누계액(투자건물)</t>
    <phoneticPr fontId="3" type="noConversion"/>
  </si>
  <si>
    <t>미처분이익잉여금</t>
    <phoneticPr fontId="3" type="noConversion"/>
  </si>
  <si>
    <t>(2)</t>
    <phoneticPr fontId="3" type="noConversion"/>
  </si>
  <si>
    <t>유형자산</t>
    <phoneticPr fontId="3" type="noConversion"/>
  </si>
  <si>
    <t>토지</t>
    <phoneticPr fontId="3" type="noConversion"/>
  </si>
  <si>
    <t>V.</t>
    <phoneticPr fontId="3" type="noConversion"/>
  </si>
  <si>
    <t>자본조정</t>
    <phoneticPr fontId="3" type="noConversion"/>
  </si>
  <si>
    <t>건물</t>
    <phoneticPr fontId="3" type="noConversion"/>
  </si>
  <si>
    <t>자기주식</t>
    <phoneticPr fontId="3" type="noConversion"/>
  </si>
  <si>
    <t>감가상각누계액(건물)</t>
    <phoneticPr fontId="3" type="noConversion"/>
  </si>
  <si>
    <t>감자차손</t>
    <phoneticPr fontId="3" type="noConversion"/>
  </si>
  <si>
    <t>기계장치</t>
    <phoneticPr fontId="3" type="noConversion"/>
  </si>
  <si>
    <t>자본총계</t>
    <phoneticPr fontId="3" type="noConversion"/>
  </si>
  <si>
    <t>감가상각누계액(기계장치)</t>
    <phoneticPr fontId="3" type="noConversion"/>
  </si>
  <si>
    <t>4.</t>
    <phoneticPr fontId="3" type="noConversion"/>
  </si>
  <si>
    <t>차량운반구</t>
    <phoneticPr fontId="3" type="noConversion"/>
  </si>
  <si>
    <t>감가상각누계액(운반구)</t>
    <phoneticPr fontId="3" type="noConversion"/>
  </si>
  <si>
    <t>공구와기구</t>
    <phoneticPr fontId="3" type="noConversion"/>
  </si>
  <si>
    <t>감가상각누계액(공구)</t>
    <phoneticPr fontId="3" type="noConversion"/>
  </si>
  <si>
    <t>6.</t>
    <phoneticPr fontId="3" type="noConversion"/>
  </si>
  <si>
    <t>비품</t>
    <phoneticPr fontId="3" type="noConversion"/>
  </si>
  <si>
    <t>감가상각누계액(비품)</t>
    <phoneticPr fontId="3" type="noConversion"/>
  </si>
  <si>
    <t>7.</t>
    <phoneticPr fontId="3" type="noConversion"/>
  </si>
  <si>
    <t>시설장치</t>
    <phoneticPr fontId="3" type="noConversion"/>
  </si>
  <si>
    <t>감가상각누계액(시설장치)</t>
    <phoneticPr fontId="3" type="noConversion"/>
  </si>
  <si>
    <t>8.</t>
    <phoneticPr fontId="3" type="noConversion"/>
  </si>
  <si>
    <t>건설중인자산</t>
    <phoneticPr fontId="3" type="noConversion"/>
  </si>
  <si>
    <t>무형자산</t>
    <phoneticPr fontId="3" type="noConversion"/>
  </si>
  <si>
    <t>산업재산권</t>
    <phoneticPr fontId="3" type="noConversion"/>
  </si>
  <si>
    <t>회원권</t>
    <phoneticPr fontId="3" type="noConversion"/>
  </si>
  <si>
    <t>기타의무형자산</t>
    <phoneticPr fontId="3" type="noConversion"/>
  </si>
  <si>
    <t>(4)</t>
    <phoneticPr fontId="3" type="noConversion"/>
  </si>
  <si>
    <t>기타비유동자산</t>
    <phoneticPr fontId="3" type="noConversion"/>
  </si>
  <si>
    <t>장기대여금</t>
    <phoneticPr fontId="3" type="noConversion"/>
  </si>
  <si>
    <t>대손충당금(장기대여금)</t>
    <phoneticPr fontId="3" type="noConversion"/>
  </si>
  <si>
    <t>보증금</t>
    <phoneticPr fontId="3" type="noConversion"/>
  </si>
  <si>
    <t>이연법인세자산(고정)</t>
    <phoneticPr fontId="3" type="noConversion"/>
  </si>
  <si>
    <t>장기미수금</t>
    <phoneticPr fontId="3" type="noConversion"/>
  </si>
  <si>
    <t>장기미수금(현재가치할인차금)</t>
    <phoneticPr fontId="3" type="noConversion"/>
  </si>
  <si>
    <t>자산총계</t>
    <phoneticPr fontId="3" type="noConversion"/>
  </si>
  <si>
    <t>부채및자본총계</t>
    <phoneticPr fontId="3" type="noConversion"/>
  </si>
  <si>
    <t>3.</t>
    <phoneticPr fontId="3" type="noConversion"/>
  </si>
  <si>
    <t>주식선택권</t>
    <phoneticPr fontId="3" type="noConversion"/>
  </si>
  <si>
    <t>당기손익인식금융자산</t>
    <phoneticPr fontId="3" type="noConversion"/>
  </si>
  <si>
    <t>금융보증부채(유동)</t>
    <phoneticPr fontId="3" type="noConversion"/>
  </si>
  <si>
    <t>유동성장기차입금</t>
    <phoneticPr fontId="3" type="noConversion"/>
  </si>
  <si>
    <t>퇴직급여충당부채</t>
    <phoneticPr fontId="3" type="noConversion"/>
  </si>
  <si>
    <t xml:space="preserve">        작성되었습니다.</t>
    <phoneticPr fontId="3" type="noConversion"/>
  </si>
  <si>
    <t>6</t>
    <phoneticPr fontId="3" type="noConversion"/>
  </si>
  <si>
    <t>미착자재</t>
    <phoneticPr fontId="3" type="noConversion"/>
  </si>
  <si>
    <t>전환권대가</t>
    <phoneticPr fontId="3" type="noConversion"/>
  </si>
  <si>
    <t>전환사채</t>
    <phoneticPr fontId="3" type="noConversion"/>
  </si>
  <si>
    <t>3.</t>
    <phoneticPr fontId="3" type="noConversion"/>
  </si>
  <si>
    <t>4.</t>
    <phoneticPr fontId="3" type="noConversion"/>
  </si>
  <si>
    <t>5.</t>
    <phoneticPr fontId="3" type="noConversion"/>
  </si>
  <si>
    <t>6.</t>
    <phoneticPr fontId="3" type="noConversion"/>
  </si>
  <si>
    <t>대주회계법인 대표이사 권장시</t>
    <phoneticPr fontId="3" type="noConversion"/>
  </si>
  <si>
    <t>파생상품자산</t>
    <phoneticPr fontId="3" type="noConversion"/>
  </si>
  <si>
    <t>제20기 결 산 공 고</t>
    <phoneticPr fontId="3" type="noConversion"/>
  </si>
  <si>
    <t>(2018년12월31일현재)</t>
    <phoneticPr fontId="3" type="noConversion"/>
  </si>
  <si>
    <t>기타포괄손익-공정가치측정금융자산</t>
    <phoneticPr fontId="3" type="noConversion"/>
  </si>
  <si>
    <t>3.</t>
    <phoneticPr fontId="3" type="noConversion"/>
  </si>
  <si>
    <t>4.</t>
    <phoneticPr fontId="3" type="noConversion"/>
  </si>
  <si>
    <t>파생금융부채</t>
    <phoneticPr fontId="3" type="noConversion"/>
  </si>
  <si>
    <t>매출부가가치세</t>
    <phoneticPr fontId="3" type="noConversion"/>
  </si>
  <si>
    <t xml:space="preserve">  ( 당기순이익 : 416,421,200 )</t>
    <phoneticPr fontId="3" type="noConversion"/>
  </si>
  <si>
    <t xml:space="preserve">감사의견 : 위 재무상태표를 포함한 제20기 재무제표는 중요성의 관점에서 한국채택 국제회계기준으로 </t>
    <phoneticPr fontId="3" type="noConversion"/>
  </si>
  <si>
    <t>보험수리손익</t>
  </si>
  <si>
    <t>5.</t>
    <phoneticPr fontId="3" type="noConversion"/>
  </si>
  <si>
    <t>4.</t>
    <phoneticPr fontId="3" type="noConversion"/>
  </si>
  <si>
    <t>기타이익잉여금</t>
    <phoneticPr fontId="3" type="noConversion"/>
  </si>
  <si>
    <t>2019년 3월 29일</t>
    <phoneticPr fontId="3" type="noConversion"/>
  </si>
</sst>
</file>

<file path=xl/styles.xml><?xml version="1.0" encoding="utf-8"?>
<styleSheet xmlns="http://schemas.openxmlformats.org/spreadsheetml/2006/main">
  <numFmts count="2">
    <numFmt numFmtId="41" formatCode="_-* #,##0_-;\-* #,##0_-;_-* &quot;-&quot;_-;_-@_-"/>
    <numFmt numFmtId="176" formatCode="#,##0\ ;\△#,##0\ "/>
  </numFmts>
  <fonts count="10">
    <font>
      <sz val="11"/>
      <name val="돋움"/>
      <family val="3"/>
      <charset val="129"/>
    </font>
    <font>
      <sz val="11"/>
      <name val="돋움"/>
      <family val="3"/>
      <charset val="129"/>
    </font>
    <font>
      <b/>
      <sz val="20"/>
      <name val="돋움"/>
      <family val="3"/>
      <charset val="129"/>
    </font>
    <font>
      <sz val="8"/>
      <name val="돋움"/>
      <family val="3"/>
      <charset val="129"/>
    </font>
    <font>
      <b/>
      <sz val="18"/>
      <name val="돋움"/>
      <family val="3"/>
      <charset val="129"/>
    </font>
    <font>
      <b/>
      <sz val="9"/>
      <name val="돋움"/>
      <family val="3"/>
      <charset val="129"/>
    </font>
    <font>
      <sz val="9"/>
      <name val="돋움"/>
      <family val="3"/>
      <charset val="129"/>
    </font>
    <font>
      <sz val="10"/>
      <name val="돋움체"/>
      <family val="3"/>
      <charset val="129"/>
    </font>
    <font>
      <sz val="9"/>
      <color indexed="8"/>
      <name val="돋움"/>
      <family val="3"/>
      <charset val="129"/>
    </font>
    <font>
      <u/>
      <sz val="9"/>
      <name val="돋움"/>
      <family val="3"/>
      <charset val="129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/>
    <xf numFmtId="0" fontId="7" fillId="0" borderId="0"/>
  </cellStyleXfs>
  <cellXfs count="58">
    <xf numFmtId="0" fontId="0" fillId="0" borderId="0" xfId="0">
      <alignment vertical="center"/>
    </xf>
    <xf numFmtId="0" fontId="0" fillId="0" borderId="0" xfId="0" applyFill="1">
      <alignment vertical="center"/>
    </xf>
    <xf numFmtId="41" fontId="5" fillId="0" borderId="3" xfId="1" applyFont="1" applyFill="1" applyBorder="1" applyAlignment="1">
      <alignment horizontal="center" vertical="center"/>
    </xf>
    <xf numFmtId="41" fontId="5" fillId="0" borderId="4" xfId="1" applyFont="1" applyFill="1" applyBorder="1" applyAlignment="1">
      <alignment horizontal="center" vertical="center"/>
    </xf>
    <xf numFmtId="41" fontId="5" fillId="0" borderId="3" xfId="1" applyFont="1" applyBorder="1" applyAlignment="1">
      <alignment horizontal="center" vertical="center"/>
    </xf>
    <xf numFmtId="41" fontId="6" fillId="0" borderId="7" xfId="1" applyFont="1" applyFill="1" applyBorder="1">
      <alignment vertical="center"/>
    </xf>
    <xf numFmtId="41" fontId="6" fillId="0" borderId="0" xfId="1" applyFont="1" applyFill="1" applyBorder="1">
      <alignment vertical="center"/>
    </xf>
    <xf numFmtId="49" fontId="5" fillId="0" borderId="5" xfId="0" applyNumberFormat="1" applyFont="1" applyBorder="1" applyAlignment="1">
      <alignment horizontal="right" vertical="center"/>
    </xf>
    <xf numFmtId="49" fontId="5" fillId="0" borderId="5" xfId="0" applyNumberFormat="1" applyFont="1" applyFill="1" applyBorder="1" applyAlignment="1">
      <alignment horizontal="right" vertical="center"/>
    </xf>
    <xf numFmtId="49" fontId="5" fillId="0" borderId="5" xfId="0" quotePrefix="1" applyNumberFormat="1" applyFont="1" applyBorder="1" applyAlignment="1">
      <alignment horizontal="right" vertical="center"/>
    </xf>
    <xf numFmtId="49" fontId="6" fillId="0" borderId="5" xfId="0" applyNumberFormat="1" applyFont="1" applyFill="1" applyBorder="1" applyAlignment="1">
      <alignment horizontal="right" vertical="center"/>
    </xf>
    <xf numFmtId="0" fontId="6" fillId="0" borderId="6" xfId="0" applyFont="1" applyFill="1" applyBorder="1" applyAlignment="1">
      <alignment horizontal="distributed" vertical="center"/>
    </xf>
    <xf numFmtId="49" fontId="6" fillId="0" borderId="5" xfId="0" applyNumberFormat="1" applyFont="1" applyBorder="1" applyAlignment="1">
      <alignment horizontal="right" vertical="center"/>
    </xf>
    <xf numFmtId="41" fontId="5" fillId="0" borderId="0" xfId="1" applyFont="1" applyFill="1" applyBorder="1">
      <alignment vertical="center"/>
    </xf>
    <xf numFmtId="41" fontId="5" fillId="0" borderId="3" xfId="1" applyFont="1" applyFill="1" applyBorder="1">
      <alignment vertical="center"/>
    </xf>
    <xf numFmtId="41" fontId="5" fillId="0" borderId="3" xfId="1" applyFont="1" applyBorder="1">
      <alignment vertical="center"/>
    </xf>
    <xf numFmtId="49" fontId="0" fillId="0" borderId="0" xfId="0" applyNumberFormat="1">
      <alignment vertical="center"/>
    </xf>
    <xf numFmtId="0" fontId="0" fillId="0" borderId="0" xfId="0" applyFill="1" applyAlignment="1">
      <alignment horizontal="left" vertical="center"/>
    </xf>
    <xf numFmtId="41" fontId="1" fillId="0" borderId="0" xfId="1" applyFill="1">
      <alignment vertical="center"/>
    </xf>
    <xf numFmtId="41" fontId="4" fillId="0" borderId="0" xfId="1" applyFont="1" applyFill="1">
      <alignment vertical="center"/>
    </xf>
    <xf numFmtId="176" fontId="6" fillId="0" borderId="6" xfId="1" applyNumberFormat="1" applyFont="1" applyFill="1" applyBorder="1" applyAlignment="1">
      <alignment horizontal="right" vertical="center"/>
    </xf>
    <xf numFmtId="41" fontId="6" fillId="0" borderId="7" xfId="1" applyFont="1" applyFill="1" applyBorder="1" applyAlignment="1">
      <alignment horizontal="right" vertical="center"/>
    </xf>
    <xf numFmtId="41" fontId="0" fillId="0" borderId="0" xfId="1" applyFont="1" applyFill="1" applyAlignment="1">
      <alignment horizontal="right" vertical="center"/>
    </xf>
    <xf numFmtId="176" fontId="6" fillId="0" borderId="6" xfId="1" applyNumberFormat="1" applyFont="1" applyFill="1" applyBorder="1" applyAlignment="1">
      <alignment horizontal="center" vertical="center"/>
    </xf>
    <xf numFmtId="176" fontId="6" fillId="0" borderId="5" xfId="1" applyNumberFormat="1" applyFont="1" applyFill="1" applyBorder="1" applyAlignment="1">
      <alignment horizontal="left" vertical="center"/>
    </xf>
    <xf numFmtId="0" fontId="5" fillId="0" borderId="5" xfId="0" applyFont="1" applyFill="1" applyBorder="1" applyAlignment="1">
      <alignment horizontal="distributed" vertical="center"/>
    </xf>
    <xf numFmtId="0" fontId="5" fillId="0" borderId="6" xfId="0" applyFont="1" applyFill="1" applyBorder="1" applyAlignment="1">
      <alignment horizontal="distributed" vertical="center"/>
    </xf>
    <xf numFmtId="41" fontId="6" fillId="0" borderId="7" xfId="1" applyFont="1" applyBorder="1">
      <alignment vertical="center"/>
    </xf>
    <xf numFmtId="41" fontId="6" fillId="0" borderId="5" xfId="1" applyFont="1" applyFill="1" applyBorder="1">
      <alignment vertical="center"/>
    </xf>
    <xf numFmtId="0" fontId="6" fillId="0" borderId="0" xfId="0" applyFont="1">
      <alignment vertical="center"/>
    </xf>
    <xf numFmtId="41" fontId="5" fillId="0" borderId="7" xfId="1" applyFont="1" applyFill="1" applyBorder="1" applyAlignment="1">
      <alignment horizontal="right" vertical="center"/>
    </xf>
    <xf numFmtId="41" fontId="8" fillId="0" borderId="7" xfId="1" applyFont="1" applyBorder="1" applyAlignment="1">
      <alignment horizontal="right" vertical="center"/>
    </xf>
    <xf numFmtId="41" fontId="5" fillId="0" borderId="3" xfId="1" applyFont="1" applyFill="1" applyBorder="1" applyAlignment="1">
      <alignment horizontal="right" vertical="center"/>
    </xf>
    <xf numFmtId="41" fontId="6" fillId="0" borderId="6" xfId="1" applyFont="1" applyFill="1" applyBorder="1" applyAlignment="1">
      <alignment horizontal="right" vertical="center"/>
    </xf>
    <xf numFmtId="49" fontId="0" fillId="0" borderId="0" xfId="0" applyNumberFormat="1" applyAlignment="1">
      <alignment horizontal="center" vertical="center"/>
    </xf>
    <xf numFmtId="0" fontId="9" fillId="0" borderId="0" xfId="0" applyFont="1">
      <alignment vertical="center"/>
    </xf>
    <xf numFmtId="0" fontId="9" fillId="0" borderId="6" xfId="0" applyFont="1" applyFill="1" applyBorder="1" applyAlignment="1">
      <alignment horizontal="distributed" vertical="center"/>
    </xf>
    <xf numFmtId="41" fontId="8" fillId="0" borderId="7" xfId="1" applyFont="1" applyFill="1" applyBorder="1" applyAlignment="1">
      <alignment horizontal="right" vertical="center"/>
    </xf>
    <xf numFmtId="41" fontId="1" fillId="0" borderId="0" xfId="1" applyFont="1" applyFill="1">
      <alignment vertical="center"/>
    </xf>
    <xf numFmtId="0" fontId="1" fillId="0" borderId="0" xfId="0" applyFont="1" applyFill="1">
      <alignment vertical="center"/>
    </xf>
    <xf numFmtId="49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5" fillId="0" borderId="1" xfId="0" applyFont="1" applyBorder="1" applyAlignment="1">
      <alignment horizontal="distributed" vertical="center"/>
    </xf>
    <xf numFmtId="0" fontId="5" fillId="0" borderId="2" xfId="0" applyFont="1" applyBorder="1" applyAlignment="1">
      <alignment horizontal="distributed" vertical="center"/>
    </xf>
    <xf numFmtId="0" fontId="5" fillId="0" borderId="1" xfId="0" applyFont="1" applyFill="1" applyBorder="1" applyAlignment="1">
      <alignment horizontal="distributed" vertical="center"/>
    </xf>
    <xf numFmtId="0" fontId="0" fillId="0" borderId="2" xfId="0" applyBorder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5" fillId="0" borderId="5" xfId="0" applyFont="1" applyBorder="1" applyAlignment="1">
      <alignment horizontal="distributed" vertical="center"/>
    </xf>
    <xf numFmtId="0" fontId="5" fillId="0" borderId="6" xfId="0" applyFont="1" applyBorder="1" applyAlignment="1">
      <alignment horizontal="distributed" vertical="center"/>
    </xf>
    <xf numFmtId="0" fontId="5" fillId="0" borderId="5" xfId="0" applyFont="1" applyFill="1" applyBorder="1" applyAlignment="1">
      <alignment horizontal="distributed" vertical="center"/>
    </xf>
    <xf numFmtId="0" fontId="5" fillId="0" borderId="6" xfId="0" applyFont="1" applyFill="1" applyBorder="1" applyAlignment="1">
      <alignment horizontal="distributed" vertical="center"/>
    </xf>
    <xf numFmtId="0" fontId="5" fillId="0" borderId="2" xfId="0" applyFont="1" applyFill="1" applyBorder="1" applyAlignment="1">
      <alignment horizontal="distributed" vertical="center"/>
    </xf>
  </cellXfs>
  <cellStyles count="5">
    <cellStyle name="백분율 2" xfId="2"/>
    <cellStyle name="쉼표 [0]" xfId="1" builtinId="6"/>
    <cellStyle name="쉼표 [0] 2" xfId="3"/>
    <cellStyle name="표준" xfId="0" builtinId="0"/>
    <cellStyle name="표준 2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91"/>
  <sheetViews>
    <sheetView showGridLines="0" tabSelected="1" view="pageBreakPreview" topLeftCell="A37" zoomScale="90" zoomScaleSheetLayoutView="90" workbookViewId="0">
      <selection activeCell="A75" sqref="A75"/>
    </sheetView>
  </sheetViews>
  <sheetFormatPr defaultRowHeight="13.5"/>
  <cols>
    <col min="1" max="1" width="3.77734375" customWidth="1"/>
    <col min="2" max="2" width="18.6640625" style="1" customWidth="1"/>
    <col min="3" max="3" width="16.21875" style="18" customWidth="1"/>
    <col min="4" max="4" width="1" style="18" customWidth="1"/>
    <col min="5" max="5" width="3.77734375" style="18" customWidth="1"/>
    <col min="6" max="6" width="18.77734375" style="1" bestFit="1" customWidth="1"/>
    <col min="7" max="7" width="16.21875" customWidth="1"/>
  </cols>
  <sheetData>
    <row r="1" spans="1:7" ht="32.25" customHeight="1">
      <c r="A1" s="46" t="s">
        <v>156</v>
      </c>
      <c r="B1" s="46"/>
      <c r="C1" s="46"/>
      <c r="D1" s="46"/>
      <c r="E1" s="46"/>
      <c r="F1" s="46"/>
      <c r="G1" s="46"/>
    </row>
    <row r="2" spans="1:7" ht="20.25" customHeight="1">
      <c r="A2" s="47" t="s">
        <v>21</v>
      </c>
      <c r="B2" s="47"/>
      <c r="C2" s="47"/>
      <c r="D2" s="47"/>
      <c r="E2" s="47"/>
      <c r="F2" s="47"/>
      <c r="G2" s="47"/>
    </row>
    <row r="3" spans="1:7" ht="20.25" customHeight="1">
      <c r="A3" s="52" t="s">
        <v>157</v>
      </c>
      <c r="B3" s="52"/>
      <c r="C3" s="52"/>
      <c r="D3" s="52"/>
      <c r="E3" s="52"/>
      <c r="F3" s="52"/>
      <c r="G3" s="52"/>
    </row>
    <row r="4" spans="1:7" s="1" customFormat="1" ht="12.75" customHeight="1">
      <c r="G4" s="22" t="s">
        <v>0</v>
      </c>
    </row>
    <row r="5" spans="1:7" ht="12.75" customHeight="1">
      <c r="A5" s="48" t="s">
        <v>36</v>
      </c>
      <c r="B5" s="49"/>
      <c r="C5" s="2" t="s">
        <v>1</v>
      </c>
      <c r="D5" s="3"/>
      <c r="E5" s="50" t="s">
        <v>36</v>
      </c>
      <c r="F5" s="51"/>
      <c r="G5" s="4" t="s">
        <v>1</v>
      </c>
    </row>
    <row r="6" spans="1:7" ht="12.75" customHeight="1">
      <c r="A6" s="53" t="s">
        <v>37</v>
      </c>
      <c r="B6" s="54"/>
      <c r="C6" s="5"/>
      <c r="D6" s="6"/>
      <c r="E6" s="55" t="s">
        <v>38</v>
      </c>
      <c r="F6" s="56"/>
      <c r="G6" s="30"/>
    </row>
    <row r="7" spans="1:7" ht="12.75" customHeight="1">
      <c r="A7" s="7" t="s">
        <v>2</v>
      </c>
      <c r="B7" s="26" t="s">
        <v>3</v>
      </c>
      <c r="C7" s="30">
        <f>SUM(C8,C24,C31)</f>
        <v>30211521693</v>
      </c>
      <c r="D7" s="6"/>
      <c r="E7" s="8" t="s">
        <v>2</v>
      </c>
      <c r="F7" s="26" t="s">
        <v>4</v>
      </c>
      <c r="G7" s="30">
        <f>SUM(G8:G19)</f>
        <v>30092082025</v>
      </c>
    </row>
    <row r="8" spans="1:7" ht="12.75" customHeight="1">
      <c r="A8" s="9" t="s">
        <v>5</v>
      </c>
      <c r="B8" s="26" t="s">
        <v>39</v>
      </c>
      <c r="C8" s="30">
        <f>SUM(C9:C23)</f>
        <v>26450407040</v>
      </c>
      <c r="D8" s="6"/>
      <c r="E8" s="10" t="s">
        <v>6</v>
      </c>
      <c r="F8" s="11" t="s">
        <v>40</v>
      </c>
      <c r="G8" s="21">
        <v>1159119241</v>
      </c>
    </row>
    <row r="9" spans="1:7" ht="12.75" customHeight="1">
      <c r="A9" s="12" t="s">
        <v>6</v>
      </c>
      <c r="B9" s="11" t="s">
        <v>16</v>
      </c>
      <c r="C9" s="21">
        <v>3805395077</v>
      </c>
      <c r="D9" s="6"/>
      <c r="E9" s="10" t="s">
        <v>7</v>
      </c>
      <c r="F9" s="11" t="s">
        <v>41</v>
      </c>
      <c r="G9" s="21">
        <v>12486810000</v>
      </c>
    </row>
    <row r="10" spans="1:7" ht="12.75" customHeight="1">
      <c r="A10" s="12" t="s">
        <v>20</v>
      </c>
      <c r="B10" s="11" t="s">
        <v>42</v>
      </c>
      <c r="C10" s="21">
        <v>600000000</v>
      </c>
      <c r="D10" s="6"/>
      <c r="E10" s="10" t="s">
        <v>159</v>
      </c>
      <c r="F10" s="11" t="s">
        <v>149</v>
      </c>
      <c r="G10" s="21">
        <v>7843229861</v>
      </c>
    </row>
    <row r="11" spans="1:7" ht="12.75" customHeight="1">
      <c r="A11" s="12" t="s">
        <v>9</v>
      </c>
      <c r="B11" s="11" t="s">
        <v>141</v>
      </c>
      <c r="C11" s="21">
        <v>0</v>
      </c>
      <c r="D11" s="6"/>
      <c r="E11" s="10" t="s">
        <v>160</v>
      </c>
      <c r="F11" s="11" t="s">
        <v>161</v>
      </c>
      <c r="G11" s="21">
        <v>414711600</v>
      </c>
    </row>
    <row r="12" spans="1:7" ht="12.75" customHeight="1">
      <c r="A12" s="12" t="s">
        <v>18</v>
      </c>
      <c r="B12" s="11" t="s">
        <v>17</v>
      </c>
      <c r="C12" s="37">
        <v>18147910329</v>
      </c>
      <c r="D12" s="6"/>
      <c r="E12" s="10" t="s">
        <v>8</v>
      </c>
      <c r="F12" s="11" t="s">
        <v>43</v>
      </c>
      <c r="G12" s="21">
        <v>4771480937</v>
      </c>
    </row>
    <row r="13" spans="1:7" ht="12.75" customHeight="1">
      <c r="A13" s="12"/>
      <c r="B13" s="11" t="s">
        <v>44</v>
      </c>
      <c r="C13" s="21">
        <v>-1547401719</v>
      </c>
      <c r="D13" s="6"/>
      <c r="E13" s="10" t="s">
        <v>10</v>
      </c>
      <c r="F13" s="11" t="s">
        <v>12</v>
      </c>
      <c r="G13" s="21">
        <v>53868899</v>
      </c>
    </row>
    <row r="14" spans="1:7" ht="12.75" customHeight="1">
      <c r="A14" s="12" t="s">
        <v>46</v>
      </c>
      <c r="B14" s="11" t="s">
        <v>47</v>
      </c>
      <c r="C14" s="21">
        <v>3950780823</v>
      </c>
      <c r="D14" s="6"/>
      <c r="E14" s="10" t="s">
        <v>19</v>
      </c>
      <c r="F14" s="11" t="s">
        <v>31</v>
      </c>
      <c r="G14" s="21">
        <v>101657178</v>
      </c>
    </row>
    <row r="15" spans="1:7" ht="12.75" customHeight="1">
      <c r="A15" s="12"/>
      <c r="B15" s="11" t="s">
        <v>49</v>
      </c>
      <c r="C15" s="21">
        <v>-3673676201</v>
      </c>
      <c r="D15" s="6"/>
      <c r="E15" s="10" t="s">
        <v>45</v>
      </c>
      <c r="F15" s="11" t="s">
        <v>32</v>
      </c>
      <c r="G15" s="21">
        <v>544146026</v>
      </c>
    </row>
    <row r="16" spans="1:7" ht="12.75" customHeight="1">
      <c r="A16" s="12" t="s">
        <v>45</v>
      </c>
      <c r="B16" s="11" t="s">
        <v>52</v>
      </c>
      <c r="C16" s="21">
        <v>2246226368</v>
      </c>
      <c r="D16" s="6"/>
      <c r="E16" s="10" t="s">
        <v>48</v>
      </c>
      <c r="F16" s="11" t="s">
        <v>142</v>
      </c>
      <c r="G16" s="21">
        <v>18140491</v>
      </c>
    </row>
    <row r="17" spans="1:7" ht="12.75" customHeight="1">
      <c r="A17" s="12"/>
      <c r="B17" s="11" t="s">
        <v>54</v>
      </c>
      <c r="C17" s="21">
        <v>-1740919176</v>
      </c>
      <c r="D17" s="6"/>
      <c r="E17" s="10" t="s">
        <v>50</v>
      </c>
      <c r="F17" s="11" t="s">
        <v>51</v>
      </c>
      <c r="G17" s="21">
        <v>0</v>
      </c>
    </row>
    <row r="18" spans="1:7" ht="12.75" customHeight="1">
      <c r="A18" s="12" t="s">
        <v>48</v>
      </c>
      <c r="B18" s="11" t="s">
        <v>56</v>
      </c>
      <c r="C18" s="21">
        <v>11985516660</v>
      </c>
      <c r="D18" s="6"/>
      <c r="E18" s="10" t="s">
        <v>53</v>
      </c>
      <c r="F18" s="11" t="s">
        <v>162</v>
      </c>
      <c r="G18" s="21">
        <v>148917792</v>
      </c>
    </row>
    <row r="19" spans="1:7" ht="12.75" customHeight="1">
      <c r="A19" s="12"/>
      <c r="B19" s="11" t="s">
        <v>59</v>
      </c>
      <c r="C19" s="21">
        <v>-7802876000</v>
      </c>
      <c r="D19" s="6"/>
      <c r="E19" s="10" t="s">
        <v>55</v>
      </c>
      <c r="F19" s="11" t="s">
        <v>143</v>
      </c>
      <c r="G19" s="21">
        <v>2550000000</v>
      </c>
    </row>
    <row r="20" spans="1:7" ht="12.75" customHeight="1">
      <c r="A20" s="12" t="s">
        <v>50</v>
      </c>
      <c r="B20" s="11" t="s">
        <v>60</v>
      </c>
      <c r="C20" s="21">
        <v>283638506</v>
      </c>
      <c r="D20" s="6"/>
      <c r="E20" s="8" t="s">
        <v>57</v>
      </c>
      <c r="F20" s="26" t="s">
        <v>58</v>
      </c>
      <c r="G20" s="30">
        <f>SUM(G21:G27)</f>
        <v>9745239491</v>
      </c>
    </row>
    <row r="21" spans="1:7" ht="12.75" customHeight="1">
      <c r="A21" s="12" t="s">
        <v>53</v>
      </c>
      <c r="B21" s="11" t="s">
        <v>23</v>
      </c>
      <c r="C21" s="21">
        <v>0</v>
      </c>
      <c r="D21" s="6"/>
      <c r="E21" s="10" t="s">
        <v>25</v>
      </c>
      <c r="F21" s="11" t="s">
        <v>33</v>
      </c>
      <c r="G21" s="21">
        <v>8950000000</v>
      </c>
    </row>
    <row r="22" spans="1:7" ht="12.75" customHeight="1">
      <c r="A22" s="12" t="s">
        <v>55</v>
      </c>
      <c r="B22" s="11" t="s">
        <v>24</v>
      </c>
      <c r="C22" s="21">
        <v>195013709</v>
      </c>
      <c r="D22" s="6"/>
      <c r="E22" s="10" t="s">
        <v>150</v>
      </c>
      <c r="F22" s="11" t="s">
        <v>34</v>
      </c>
      <c r="G22" s="21">
        <v>49000000</v>
      </c>
    </row>
    <row r="23" spans="1:7" ht="12.75" customHeight="1">
      <c r="A23" s="12" t="s">
        <v>61</v>
      </c>
      <c r="B23" s="11" t="s">
        <v>62</v>
      </c>
      <c r="C23" s="21">
        <v>798664</v>
      </c>
      <c r="D23" s="6"/>
      <c r="E23" s="10" t="s">
        <v>151</v>
      </c>
      <c r="F23" s="11" t="s">
        <v>144</v>
      </c>
      <c r="G23" s="21">
        <f>4224046219</f>
        <v>4224046219</v>
      </c>
    </row>
    <row r="24" spans="1:7" ht="12.75" customHeight="1">
      <c r="A24" s="9" t="s">
        <v>64</v>
      </c>
      <c r="B24" s="26" t="s">
        <v>65</v>
      </c>
      <c r="C24" s="30">
        <f>SUM(C25:C30)</f>
        <v>3761114653</v>
      </c>
      <c r="D24" s="6"/>
      <c r="E24" s="10"/>
      <c r="F24" s="11" t="s">
        <v>35</v>
      </c>
      <c r="G24" s="21">
        <v>-3570979121</v>
      </c>
    </row>
    <row r="25" spans="1:7" ht="12.75" customHeight="1">
      <c r="A25" s="12" t="s">
        <v>25</v>
      </c>
      <c r="B25" s="11" t="s">
        <v>26</v>
      </c>
      <c r="C25" s="21">
        <v>504328605</v>
      </c>
      <c r="D25" s="6"/>
      <c r="E25" s="10" t="s">
        <v>152</v>
      </c>
      <c r="F25" s="11" t="s">
        <v>63</v>
      </c>
      <c r="G25" s="21">
        <v>93172393</v>
      </c>
    </row>
    <row r="26" spans="1:7" ht="12.75" customHeight="1">
      <c r="A26" s="12" t="s">
        <v>7</v>
      </c>
      <c r="B26" s="11" t="s">
        <v>27</v>
      </c>
      <c r="C26" s="37">
        <v>139984782</v>
      </c>
      <c r="D26" s="6"/>
      <c r="E26" s="10" t="s">
        <v>153</v>
      </c>
      <c r="F26" s="11" t="s">
        <v>66</v>
      </c>
      <c r="G26" s="21">
        <v>0</v>
      </c>
    </row>
    <row r="27" spans="1:7" ht="12.75" customHeight="1">
      <c r="A27" s="12" t="s">
        <v>8</v>
      </c>
      <c r="B27" s="11" t="s">
        <v>28</v>
      </c>
      <c r="C27" s="21">
        <v>2998422041</v>
      </c>
      <c r="D27" s="6"/>
      <c r="E27" s="10"/>
      <c r="F27" s="11"/>
      <c r="G27" s="31"/>
    </row>
    <row r="28" spans="1:7" ht="12.75" customHeight="1">
      <c r="A28" s="12" t="s">
        <v>10</v>
      </c>
      <c r="B28" s="11" t="s">
        <v>29</v>
      </c>
      <c r="C28" s="37">
        <v>105810623</v>
      </c>
      <c r="D28" s="6"/>
      <c r="E28" s="44" t="s">
        <v>67</v>
      </c>
      <c r="F28" s="57"/>
      <c r="G28" s="32">
        <f>SUM(G7,G20)</f>
        <v>39837321516</v>
      </c>
    </row>
    <row r="29" spans="1:7" ht="12.75" customHeight="1">
      <c r="A29" s="12" t="s">
        <v>11</v>
      </c>
      <c r="B29" s="11" t="s">
        <v>30</v>
      </c>
      <c r="C29" s="21">
        <v>5158243</v>
      </c>
      <c r="D29" s="6"/>
      <c r="E29" s="55" t="s">
        <v>68</v>
      </c>
      <c r="F29" s="56"/>
      <c r="G29" s="30"/>
    </row>
    <row r="30" spans="1:7" ht="12.75" customHeight="1">
      <c r="A30" s="12" t="s">
        <v>146</v>
      </c>
      <c r="B30" s="11" t="s">
        <v>147</v>
      </c>
      <c r="C30" s="21">
        <v>7410359</v>
      </c>
      <c r="D30" s="6"/>
      <c r="E30" s="8" t="s">
        <v>69</v>
      </c>
      <c r="F30" s="26" t="s">
        <v>70</v>
      </c>
      <c r="G30" s="30">
        <f>SUM(G31)</f>
        <v>12368197000</v>
      </c>
    </row>
    <row r="31" spans="1:7" ht="12.75" customHeight="1">
      <c r="A31" s="9" t="s">
        <v>73</v>
      </c>
      <c r="B31" s="26" t="s">
        <v>74</v>
      </c>
      <c r="C31" s="30">
        <f>SUM(C32:C33)</f>
        <v>0</v>
      </c>
      <c r="D31" s="6"/>
      <c r="E31" s="10" t="s">
        <v>71</v>
      </c>
      <c r="F31" s="11" t="s">
        <v>72</v>
      </c>
      <c r="G31" s="21">
        <v>12368197000</v>
      </c>
    </row>
    <row r="32" spans="1:7" ht="12.75" customHeight="1">
      <c r="A32" s="12" t="s">
        <v>25</v>
      </c>
      <c r="B32" s="11" t="s">
        <v>77</v>
      </c>
      <c r="C32" s="21">
        <v>0</v>
      </c>
      <c r="D32" s="6"/>
      <c r="E32" s="8" t="s">
        <v>75</v>
      </c>
      <c r="F32" s="26" t="s">
        <v>76</v>
      </c>
      <c r="G32" s="30">
        <f>SUM(G33:G35)</f>
        <v>55815336426</v>
      </c>
    </row>
    <row r="33" spans="1:7" ht="12.75" customHeight="1">
      <c r="A33" s="12" t="s">
        <v>7</v>
      </c>
      <c r="B33" s="11" t="s">
        <v>79</v>
      </c>
      <c r="C33" s="21">
        <v>0</v>
      </c>
      <c r="D33" s="6"/>
      <c r="E33" s="10" t="s">
        <v>71</v>
      </c>
      <c r="F33" s="11" t="s">
        <v>78</v>
      </c>
      <c r="G33" s="21">
        <v>39817268570</v>
      </c>
    </row>
    <row r="34" spans="1:7" ht="12.75" customHeight="1">
      <c r="A34" s="7" t="s">
        <v>75</v>
      </c>
      <c r="B34" s="26" t="s">
        <v>82</v>
      </c>
      <c r="C34" s="30">
        <f>SUM(C35,C42,C57,C61)</f>
        <v>52023901338</v>
      </c>
      <c r="D34" s="6"/>
      <c r="E34" s="10" t="s">
        <v>80</v>
      </c>
      <c r="F34" s="11" t="s">
        <v>81</v>
      </c>
      <c r="G34" s="5">
        <v>10722263256</v>
      </c>
    </row>
    <row r="35" spans="1:7" ht="12.75" customHeight="1">
      <c r="A35" s="9" t="s">
        <v>84</v>
      </c>
      <c r="B35" s="26" t="s">
        <v>85</v>
      </c>
      <c r="C35" s="30">
        <f>SUM(C36:C41)</f>
        <v>20203719116</v>
      </c>
      <c r="D35" s="6"/>
      <c r="E35" s="10" t="s">
        <v>83</v>
      </c>
      <c r="F35" s="11" t="s">
        <v>148</v>
      </c>
      <c r="G35" s="21">
        <v>5275804600</v>
      </c>
    </row>
    <row r="36" spans="1:7" ht="12.75" customHeight="1">
      <c r="A36" s="12" t="s">
        <v>71</v>
      </c>
      <c r="B36" s="11" t="s">
        <v>158</v>
      </c>
      <c r="C36" s="21">
        <v>4423253571</v>
      </c>
      <c r="D36" s="6"/>
      <c r="E36" s="8" t="s">
        <v>86</v>
      </c>
      <c r="F36" s="26" t="s">
        <v>87</v>
      </c>
      <c r="G36" s="30">
        <f>SUM(G37)</f>
        <v>-2900315145</v>
      </c>
    </row>
    <row r="37" spans="1:7" ht="12.75" customHeight="1">
      <c r="A37" s="12" t="s">
        <v>80</v>
      </c>
      <c r="B37" s="11" t="s">
        <v>89</v>
      </c>
      <c r="C37" s="21">
        <v>14374462971</v>
      </c>
      <c r="D37" s="6"/>
      <c r="E37" s="10" t="s">
        <v>71</v>
      </c>
      <c r="F37" s="11" t="s">
        <v>88</v>
      </c>
      <c r="G37" s="21">
        <v>-2900315145</v>
      </c>
    </row>
    <row r="38" spans="1:7" ht="12.75" customHeight="1">
      <c r="A38" s="12" t="s">
        <v>8</v>
      </c>
      <c r="B38" s="11" t="s">
        <v>92</v>
      </c>
      <c r="C38" s="21">
        <v>401421061</v>
      </c>
      <c r="D38" s="6"/>
      <c r="E38" s="8" t="s">
        <v>90</v>
      </c>
      <c r="F38" s="26" t="s">
        <v>91</v>
      </c>
      <c r="G38" s="30">
        <f>SUM(G39:G44)</f>
        <v>8023205263</v>
      </c>
    </row>
    <row r="39" spans="1:7" ht="12.75" customHeight="1">
      <c r="A39" s="12" t="s">
        <v>10</v>
      </c>
      <c r="B39" s="11" t="s">
        <v>94</v>
      </c>
      <c r="C39" s="21">
        <v>0</v>
      </c>
      <c r="D39" s="6"/>
      <c r="E39" s="10" t="s">
        <v>71</v>
      </c>
      <c r="F39" s="11" t="s">
        <v>93</v>
      </c>
      <c r="G39" s="21">
        <v>808848877</v>
      </c>
    </row>
    <row r="40" spans="1:7" ht="12.75" customHeight="1">
      <c r="A40" s="12" t="s">
        <v>96</v>
      </c>
      <c r="B40" s="11" t="s">
        <v>97</v>
      </c>
      <c r="C40" s="37">
        <v>2981109529</v>
      </c>
      <c r="D40" s="6"/>
      <c r="E40" s="10" t="s">
        <v>7</v>
      </c>
      <c r="F40" s="11" t="s">
        <v>95</v>
      </c>
      <c r="G40" s="21">
        <v>441497912</v>
      </c>
    </row>
    <row r="41" spans="1:7" ht="12.75" customHeight="1">
      <c r="A41" s="12"/>
      <c r="B41" s="11" t="s">
        <v>98</v>
      </c>
      <c r="C41" s="21">
        <v>-1976528016</v>
      </c>
      <c r="D41" s="6"/>
      <c r="E41" s="10" t="s">
        <v>8</v>
      </c>
      <c r="F41" s="11" t="s">
        <v>165</v>
      </c>
      <c r="G41" s="21">
        <v>-1625775872</v>
      </c>
    </row>
    <row r="42" spans="1:7" ht="12.75" customHeight="1">
      <c r="A42" s="9" t="s">
        <v>100</v>
      </c>
      <c r="B42" s="26" t="s">
        <v>101</v>
      </c>
      <c r="C42" s="30">
        <f>SUM(C43:C56)</f>
        <v>28135985906</v>
      </c>
      <c r="D42" s="6"/>
      <c r="E42" s="10" t="s">
        <v>167</v>
      </c>
      <c r="F42" s="11" t="s">
        <v>168</v>
      </c>
      <c r="G42" s="21">
        <v>-81134700</v>
      </c>
    </row>
    <row r="43" spans="1:7" ht="12.75" customHeight="1">
      <c r="A43" s="12" t="s">
        <v>71</v>
      </c>
      <c r="B43" s="11" t="s">
        <v>102</v>
      </c>
      <c r="C43" s="5">
        <v>6620690858</v>
      </c>
      <c r="D43" s="6"/>
      <c r="E43" s="10" t="s">
        <v>166</v>
      </c>
      <c r="F43" s="11" t="s">
        <v>99</v>
      </c>
      <c r="G43" s="21">
        <v>8479769046</v>
      </c>
    </row>
    <row r="44" spans="1:7" ht="12.75" customHeight="1">
      <c r="A44" s="12" t="s">
        <v>80</v>
      </c>
      <c r="B44" s="11" t="s">
        <v>105</v>
      </c>
      <c r="C44" s="37">
        <v>20277689119</v>
      </c>
      <c r="D44" s="6"/>
      <c r="E44" s="24" t="s">
        <v>163</v>
      </c>
      <c r="F44" s="23"/>
      <c r="G44" s="37">
        <v>0</v>
      </c>
    </row>
    <row r="45" spans="1:7" ht="12.75" customHeight="1">
      <c r="A45" s="12"/>
      <c r="B45" s="11" t="s">
        <v>107</v>
      </c>
      <c r="C45" s="21">
        <v>-10070808090</v>
      </c>
      <c r="D45" s="6"/>
      <c r="E45" s="8" t="s">
        <v>103</v>
      </c>
      <c r="F45" s="26" t="s">
        <v>104</v>
      </c>
      <c r="G45" s="30">
        <f>SUM(G46:G48)</f>
        <v>-30908322029</v>
      </c>
    </row>
    <row r="46" spans="1:7" ht="12.75" customHeight="1">
      <c r="A46" s="12" t="s">
        <v>83</v>
      </c>
      <c r="B46" s="11" t="s">
        <v>109</v>
      </c>
      <c r="C46" s="37">
        <v>33307419521</v>
      </c>
      <c r="D46" s="6"/>
      <c r="E46" s="10" t="s">
        <v>71</v>
      </c>
      <c r="F46" s="11" t="s">
        <v>106</v>
      </c>
      <c r="G46" s="21">
        <v>-681433680</v>
      </c>
    </row>
    <row r="47" spans="1:7" ht="12.75" customHeight="1">
      <c r="A47" s="12"/>
      <c r="B47" s="11" t="s">
        <v>111</v>
      </c>
      <c r="C47" s="21">
        <v>-25469259610</v>
      </c>
      <c r="D47" s="6"/>
      <c r="E47" s="10" t="s">
        <v>7</v>
      </c>
      <c r="F47" s="11" t="s">
        <v>108</v>
      </c>
      <c r="G47" s="21">
        <v>-30342255522</v>
      </c>
    </row>
    <row r="48" spans="1:7" ht="12.75" customHeight="1">
      <c r="A48" s="12" t="s">
        <v>112</v>
      </c>
      <c r="B48" s="11" t="s">
        <v>113</v>
      </c>
      <c r="C48" s="37">
        <v>764662432</v>
      </c>
      <c r="D48" s="6"/>
      <c r="E48" s="10" t="s">
        <v>139</v>
      </c>
      <c r="F48" s="11" t="s">
        <v>140</v>
      </c>
      <c r="G48" s="21">
        <v>115367173</v>
      </c>
    </row>
    <row r="49" spans="1:7" ht="12.75" customHeight="1">
      <c r="A49" s="12"/>
      <c r="B49" s="11" t="s">
        <v>114</v>
      </c>
      <c r="C49" s="21">
        <v>-505401733</v>
      </c>
      <c r="D49" s="6"/>
      <c r="E49" s="44" t="s">
        <v>110</v>
      </c>
      <c r="F49" s="57"/>
      <c r="G49" s="32">
        <f>SUM(G30,G32,G36,G38,G45)</f>
        <v>42398101515</v>
      </c>
    </row>
    <row r="50" spans="1:7" ht="12.75" customHeight="1">
      <c r="A50" s="12" t="s">
        <v>96</v>
      </c>
      <c r="B50" s="11" t="s">
        <v>115</v>
      </c>
      <c r="C50" s="37">
        <v>7071022846</v>
      </c>
      <c r="D50" s="6"/>
      <c r="E50" s="55"/>
      <c r="F50" s="56"/>
      <c r="G50" s="30"/>
    </row>
    <row r="51" spans="1:7" ht="12.75" customHeight="1">
      <c r="A51" s="12"/>
      <c r="B51" s="11" t="s">
        <v>116</v>
      </c>
      <c r="C51" s="21">
        <v>-6430476089</v>
      </c>
      <c r="D51" s="6"/>
      <c r="E51" s="55"/>
      <c r="F51" s="56"/>
      <c r="G51" s="27"/>
    </row>
    <row r="52" spans="1:7" ht="12.75" customHeight="1">
      <c r="A52" s="12" t="s">
        <v>117</v>
      </c>
      <c r="B52" s="11" t="s">
        <v>118</v>
      </c>
      <c r="C52" s="37">
        <v>4178023164</v>
      </c>
      <c r="D52" s="6"/>
      <c r="E52" s="25"/>
      <c r="F52" s="26"/>
      <c r="G52" s="27"/>
    </row>
    <row r="53" spans="1:7" ht="12.75" customHeight="1">
      <c r="A53" s="12"/>
      <c r="B53" s="11" t="s">
        <v>119</v>
      </c>
      <c r="C53" s="21">
        <v>-3669107845</v>
      </c>
      <c r="D53" s="6"/>
      <c r="E53" s="8"/>
      <c r="F53" s="26"/>
      <c r="G53" s="30"/>
    </row>
    <row r="54" spans="1:7" ht="12.75" customHeight="1">
      <c r="A54" s="12" t="s">
        <v>120</v>
      </c>
      <c r="B54" s="11" t="s">
        <v>121</v>
      </c>
      <c r="C54" s="37">
        <v>6442169988</v>
      </c>
      <c r="D54" s="6"/>
      <c r="E54" s="10"/>
      <c r="F54" s="11"/>
      <c r="G54" s="30"/>
    </row>
    <row r="55" spans="1:7" ht="12.75" customHeight="1">
      <c r="A55" s="12"/>
      <c r="B55" s="11" t="s">
        <v>122</v>
      </c>
      <c r="C55" s="21">
        <v>-4757221355</v>
      </c>
      <c r="D55" s="6"/>
      <c r="E55" s="8"/>
      <c r="F55" s="26"/>
      <c r="G55" s="30"/>
    </row>
    <row r="56" spans="1:7" ht="12.75" customHeight="1">
      <c r="A56" s="12" t="s">
        <v>123</v>
      </c>
      <c r="B56" s="11" t="s">
        <v>124</v>
      </c>
      <c r="C56" s="21">
        <v>376582700</v>
      </c>
      <c r="D56" s="13"/>
      <c r="E56" s="10"/>
      <c r="F56" s="11"/>
      <c r="G56" s="30"/>
    </row>
    <row r="57" spans="1:7" ht="12.75" customHeight="1">
      <c r="A57" s="9" t="s">
        <v>73</v>
      </c>
      <c r="B57" s="26" t="s">
        <v>125</v>
      </c>
      <c r="C57" s="30">
        <f>SUM(C58:C60)</f>
        <v>995659106</v>
      </c>
      <c r="D57" s="6"/>
      <c r="E57" s="8"/>
      <c r="F57" s="11"/>
      <c r="G57" s="30"/>
    </row>
    <row r="58" spans="1:7" ht="12.75" customHeight="1">
      <c r="A58" s="12" t="s">
        <v>71</v>
      </c>
      <c r="B58" s="11" t="s">
        <v>126</v>
      </c>
      <c r="C58" s="21">
        <v>83067738</v>
      </c>
      <c r="D58" s="6"/>
      <c r="E58" s="28"/>
      <c r="F58" s="11"/>
      <c r="G58" s="30"/>
    </row>
    <row r="59" spans="1:7" ht="12.75" customHeight="1">
      <c r="A59" s="12" t="s">
        <v>80</v>
      </c>
      <c r="B59" s="11" t="s">
        <v>127</v>
      </c>
      <c r="C59" s="21">
        <v>426500000</v>
      </c>
      <c r="D59" s="6"/>
      <c r="E59" s="8"/>
      <c r="F59" s="26"/>
      <c r="G59" s="21"/>
    </row>
    <row r="60" spans="1:7" ht="12.75" customHeight="1">
      <c r="A60" s="12" t="s">
        <v>83</v>
      </c>
      <c r="B60" s="11" t="s">
        <v>128</v>
      </c>
      <c r="C60" s="21">
        <v>486091368</v>
      </c>
      <c r="D60" s="6"/>
      <c r="E60" s="10"/>
      <c r="F60" s="11"/>
      <c r="G60" s="21"/>
    </row>
    <row r="61" spans="1:7" ht="12.75" customHeight="1">
      <c r="A61" s="9" t="s">
        <v>129</v>
      </c>
      <c r="B61" s="26" t="s">
        <v>130</v>
      </c>
      <c r="C61" s="30">
        <f>SUM(C62:C68)</f>
        <v>2688537210</v>
      </c>
      <c r="D61" s="6"/>
      <c r="E61" s="8"/>
      <c r="F61" s="11"/>
      <c r="G61" s="21"/>
    </row>
    <row r="62" spans="1:7" ht="12.75" customHeight="1">
      <c r="A62" s="12" t="s">
        <v>71</v>
      </c>
      <c r="B62" s="11" t="s">
        <v>155</v>
      </c>
      <c r="C62" s="21">
        <v>0</v>
      </c>
      <c r="D62" s="6"/>
      <c r="E62" s="10"/>
      <c r="F62" s="11"/>
      <c r="G62" s="30"/>
    </row>
    <row r="63" spans="1:7" ht="12.75" customHeight="1">
      <c r="A63" s="12" t="s">
        <v>80</v>
      </c>
      <c r="B63" s="11" t="s">
        <v>131</v>
      </c>
      <c r="C63" s="37">
        <v>3024390000</v>
      </c>
      <c r="D63" s="6"/>
      <c r="E63" s="10"/>
      <c r="F63" s="11"/>
      <c r="G63" s="21"/>
    </row>
    <row r="64" spans="1:7" ht="12.75" customHeight="1">
      <c r="A64" s="12"/>
      <c r="B64" s="11" t="s">
        <v>132</v>
      </c>
      <c r="C64" s="21">
        <v>-2124390000</v>
      </c>
      <c r="D64" s="6"/>
      <c r="E64" s="10"/>
      <c r="F64" s="11"/>
      <c r="G64" s="21"/>
    </row>
    <row r="65" spans="1:7" ht="12.75" customHeight="1">
      <c r="A65" s="12" t="s">
        <v>83</v>
      </c>
      <c r="B65" s="11" t="s">
        <v>133</v>
      </c>
      <c r="C65" s="21">
        <v>1788537210</v>
      </c>
      <c r="D65" s="6"/>
      <c r="E65" s="10"/>
      <c r="F65" s="11"/>
      <c r="G65" s="21"/>
    </row>
    <row r="66" spans="1:7" ht="12.75" hidden="1" customHeight="1">
      <c r="A66" s="12" t="s">
        <v>112</v>
      </c>
      <c r="B66" s="11" t="s">
        <v>134</v>
      </c>
      <c r="C66" s="21"/>
      <c r="D66" s="6"/>
      <c r="E66" s="10"/>
      <c r="F66" s="20"/>
      <c r="G66" s="33"/>
    </row>
    <row r="67" spans="1:7" ht="12.75" hidden="1" customHeight="1">
      <c r="A67" s="12" t="s">
        <v>96</v>
      </c>
      <c r="B67" s="11" t="s">
        <v>135</v>
      </c>
      <c r="C67" s="31">
        <v>0</v>
      </c>
      <c r="D67" s="6"/>
      <c r="E67" s="10"/>
      <c r="F67" s="11"/>
      <c r="G67" s="21"/>
    </row>
    <row r="68" spans="1:7" ht="12.75" hidden="1" customHeight="1">
      <c r="A68" s="29"/>
      <c r="B68" s="11" t="s">
        <v>136</v>
      </c>
      <c r="C68" s="31">
        <v>0</v>
      </c>
      <c r="D68" s="6"/>
      <c r="E68" s="10"/>
      <c r="F68" s="11"/>
      <c r="G68" s="21"/>
    </row>
    <row r="69" spans="1:7" ht="12.75" hidden="1" customHeight="1">
      <c r="A69" s="29"/>
      <c r="B69" s="11"/>
      <c r="C69" s="31">
        <v>0</v>
      </c>
      <c r="D69" s="6"/>
      <c r="E69" s="55"/>
      <c r="F69" s="56"/>
      <c r="G69" s="21"/>
    </row>
    <row r="70" spans="1:7" ht="12.75" hidden="1" customHeight="1">
      <c r="A70" s="35"/>
      <c r="B70" s="36"/>
      <c r="C70" s="31">
        <v>0</v>
      </c>
      <c r="D70" s="6"/>
      <c r="E70" s="55"/>
      <c r="F70" s="56"/>
      <c r="G70" s="21"/>
    </row>
    <row r="71" spans="1:7" ht="12.75" customHeight="1">
      <c r="A71" s="42" t="s">
        <v>137</v>
      </c>
      <c r="B71" s="43"/>
      <c r="C71" s="14">
        <f>SUM(C34,C7)</f>
        <v>82235423031</v>
      </c>
      <c r="D71" s="6"/>
      <c r="E71" s="44" t="s">
        <v>138</v>
      </c>
      <c r="F71" s="45"/>
      <c r="G71" s="15">
        <f>SUM(G28,G49)</f>
        <v>82235423031</v>
      </c>
    </row>
    <row r="72" spans="1:7" ht="12.75" customHeight="1">
      <c r="A72" s="16"/>
      <c r="B72" s="17"/>
      <c r="C72" s="38"/>
      <c r="D72" s="6"/>
      <c r="E72" s="38"/>
      <c r="F72" s="39"/>
    </row>
    <row r="73" spans="1:7" ht="13.5" customHeight="1">
      <c r="A73" s="16" t="s">
        <v>22</v>
      </c>
      <c r="B73" s="17"/>
    </row>
    <row r="74" spans="1:7">
      <c r="A74" s="41" t="s">
        <v>169</v>
      </c>
      <c r="B74" s="41"/>
      <c r="C74" s="41"/>
      <c r="D74" s="41"/>
      <c r="E74" s="41"/>
      <c r="F74" s="41"/>
      <c r="G74" s="41"/>
    </row>
    <row r="75" spans="1:7">
      <c r="A75" s="16"/>
      <c r="B75" s="17"/>
      <c r="D75" s="34"/>
    </row>
    <row r="76" spans="1:7" ht="32.25" customHeight="1">
      <c r="A76" s="16"/>
      <c r="B76" s="17"/>
      <c r="C76" s="19" t="s">
        <v>14</v>
      </c>
    </row>
    <row r="77" spans="1:7" ht="26.25" customHeight="1">
      <c r="A77" s="41" t="s">
        <v>15</v>
      </c>
      <c r="B77" s="41"/>
      <c r="C77" s="41"/>
      <c r="D77" s="41"/>
      <c r="E77" s="41"/>
      <c r="F77" s="41"/>
      <c r="G77" s="41"/>
    </row>
    <row r="78" spans="1:7" ht="13.5" customHeight="1">
      <c r="A78" s="16" t="s">
        <v>164</v>
      </c>
      <c r="B78" s="17"/>
      <c r="D78" s="34"/>
    </row>
    <row r="79" spans="1:7">
      <c r="A79" s="16" t="s">
        <v>13</v>
      </c>
      <c r="B79" s="17" t="s">
        <v>145</v>
      </c>
    </row>
    <row r="80" spans="1:7">
      <c r="A80" s="41" t="s">
        <v>154</v>
      </c>
      <c r="B80" s="41"/>
      <c r="C80" s="41"/>
      <c r="D80" s="41"/>
      <c r="E80" s="41"/>
      <c r="F80" s="41"/>
      <c r="G80" s="41"/>
    </row>
    <row r="81" spans="1:7">
      <c r="A81" s="40"/>
      <c r="B81" s="40"/>
      <c r="C81" s="40"/>
      <c r="D81" s="40"/>
      <c r="E81" s="40"/>
      <c r="F81" s="40"/>
      <c r="G81" s="40"/>
    </row>
    <row r="82" spans="1:7">
      <c r="A82" s="16"/>
      <c r="B82" s="17"/>
    </row>
    <row r="83" spans="1:7">
      <c r="A83" s="16"/>
      <c r="B83" s="17"/>
    </row>
    <row r="84" spans="1:7">
      <c r="A84" s="16"/>
    </row>
    <row r="85" spans="1:7">
      <c r="A85" s="16"/>
    </row>
    <row r="86" spans="1:7">
      <c r="A86" s="16"/>
    </row>
    <row r="87" spans="1:7">
      <c r="A87" s="16"/>
    </row>
    <row r="88" spans="1:7">
      <c r="A88" s="16"/>
    </row>
    <row r="89" spans="1:7">
      <c r="A89" s="16"/>
    </row>
    <row r="90" spans="1:7">
      <c r="A90" s="16"/>
    </row>
    <row r="91" spans="1:7">
      <c r="A91" s="16"/>
    </row>
  </sheetData>
  <mergeCells count="19">
    <mergeCell ref="A6:B6"/>
    <mergeCell ref="E6:F6"/>
    <mergeCell ref="E69:F69"/>
    <mergeCell ref="E70:F70"/>
    <mergeCell ref="E29:F29"/>
    <mergeCell ref="E50:F50"/>
    <mergeCell ref="E51:F51"/>
    <mergeCell ref="E28:F28"/>
    <mergeCell ref="E49:F49"/>
    <mergeCell ref="A1:G1"/>
    <mergeCell ref="A2:G2"/>
    <mergeCell ref="A5:B5"/>
    <mergeCell ref="E5:F5"/>
    <mergeCell ref="A3:G3"/>
    <mergeCell ref="A74:G74"/>
    <mergeCell ref="A77:G77"/>
    <mergeCell ref="A71:B71"/>
    <mergeCell ref="E71:F71"/>
    <mergeCell ref="A80:G80"/>
  </mergeCells>
  <phoneticPr fontId="3" type="noConversion"/>
  <printOptions horizontalCentered="1" verticalCentered="1"/>
  <pageMargins left="0.78740157480314965" right="0.74803149606299213" top="0.27559055118110237" bottom="0.19685039370078741" header="0.19685039370078741" footer="0.27559055118110237"/>
  <pageSetup paperSize="9" scale="7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결산공고_파인디앤씨</vt:lpstr>
      <vt:lpstr>결산공고_파인디앤씨!Print_Area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15020</dc:creator>
  <cp:lastModifiedBy>75862</cp:lastModifiedBy>
  <cp:lastPrinted>2018-03-23T07:45:26Z</cp:lastPrinted>
  <dcterms:created xsi:type="dcterms:W3CDTF">2010-03-24T02:27:08Z</dcterms:created>
  <dcterms:modified xsi:type="dcterms:W3CDTF">2019-03-28T03:11:43Z</dcterms:modified>
</cp:coreProperties>
</file>